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65116" windowWidth="18760" windowHeight="15400" tabRatio="589" activeTab="0"/>
  </bookViews>
  <sheets>
    <sheet name="Ternary model" sheetId="1" r:id="rId1"/>
    <sheet name="Binary model" sheetId="2" r:id="rId2"/>
  </sheets>
  <definedNames/>
  <calcPr fullCalcOnLoad="1"/>
</workbook>
</file>

<file path=xl/sharedStrings.xml><?xml version="1.0" encoding="utf-8"?>
<sst xmlns="http://schemas.openxmlformats.org/spreadsheetml/2006/main" count="61" uniqueCount="32">
  <si>
    <t>Inferred lifestyle obtained by the discriminant function A based on Rmin, S, Rmax, Cm, Min, Cr et Ti</t>
  </si>
  <si>
    <t>Enter values in yellow cells, for parameters indicated in bold blue type.  The inference appears in the red cell.</t>
  </si>
  <si>
    <t>Rmin</t>
  </si>
  <si>
    <t>S</t>
  </si>
  <si>
    <t>Rmax</t>
  </si>
  <si>
    <t>Cm</t>
  </si>
  <si>
    <t>Min</t>
  </si>
  <si>
    <t>Cr</t>
  </si>
  <si>
    <t>Ti</t>
  </si>
  <si>
    <t>Inferred lifestyle</t>
  </si>
  <si>
    <t>0= aquatic; 1= amphibious; 2= terrestrial</t>
  </si>
  <si>
    <t>Examples</t>
  </si>
  <si>
    <t>Observed lifestyle</t>
  </si>
  <si>
    <t>Aquatique</t>
  </si>
  <si>
    <t>Constante</t>
  </si>
  <si>
    <t>Inferred lifestyle obtained by the discriminant function B</t>
  </si>
  <si>
    <t>0= aquatic; 1= amphibious or terrestrial</t>
  </si>
  <si>
    <r>
      <t>Examples</t>
    </r>
    <r>
      <rPr>
        <sz val="10"/>
        <rFont val="Arial"/>
        <family val="2"/>
      </rPr>
      <t xml:space="preserve"> </t>
    </r>
  </si>
  <si>
    <t>Amph/Terrestre</t>
  </si>
  <si>
    <t>Aquatic</t>
  </si>
  <si>
    <t>Amphibious</t>
  </si>
  <si>
    <t>Terrestrial</t>
  </si>
  <si>
    <t>This model was produced by forward selection of variables.</t>
  </si>
  <si>
    <t>This model was produced by stepwise deletion of variables.</t>
  </si>
  <si>
    <t>Ti (Snout-vent length, cm)</t>
  </si>
  <si>
    <t>Cr (Observed compactness)</t>
  </si>
  <si>
    <t>Cm (Modeled compactness)</t>
  </si>
  <si>
    <t>Clepsydrops</t>
  </si>
  <si>
    <t>Ophiacodon</t>
  </si>
  <si>
    <t>Terrestrial</t>
  </si>
  <si>
    <t>Clepsydrops collettii</t>
  </si>
  <si>
    <t>Ophiacodon uniformis</t>
  </si>
</sst>
</file>

<file path=xl/styles.xml><?xml version="1.0" encoding="utf-8"?>
<styleSheet xmlns="http://schemas.openxmlformats.org/spreadsheetml/2006/main">
  <numFmts count="24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_-* #,##0&quot;$&quot;_-;\-* #,##0&quot;$&quot;_-;_-* &quot;-&quot;&quot;$&quot;_-;_-@_-"/>
    <numFmt numFmtId="165" formatCode="_-* #,##0_$_-;\-* #,##0_$_-;_-* &quot;-&quot;_$_-;_-@_-"/>
    <numFmt numFmtId="166" formatCode="_-* #,##0.00&quot;$&quot;_-;\-* #,##0.00&quot;$&quot;_-;_-* &quot;-&quot;??&quot;$&quot;_-;_-@_-"/>
    <numFmt numFmtId="167" formatCode="_-* #,##0.00_$_-;\-* #,##0.00_$_-;_-* &quot;-&quot;??_$_-;_-@_-"/>
    <numFmt numFmtId="168" formatCode="#,##0&quot;€&quot;;\-#,##0&quot;€&quot;"/>
    <numFmt numFmtId="169" formatCode="#,##0&quot;€&quot;;[Red]\-#,##0&quot;€&quot;"/>
    <numFmt numFmtId="170" formatCode="#,##0.00&quot;€&quot;;\-#,##0.00&quot;€&quot;"/>
    <numFmt numFmtId="171" formatCode="#,##0.00&quot;€&quot;;[Red]\-#,##0.00&quot;€&quot;"/>
    <numFmt numFmtId="172" formatCode="_-* #,##0&quot;€&quot;_-;\-* #,##0&quot;€&quot;_-;_-* &quot;-&quot;&quot;€&quot;_-;_-@_-"/>
    <numFmt numFmtId="173" formatCode="_-* #,##0_€_-;\-* #,##0_€_-;_-* &quot;-&quot;_€_-;_-@_-"/>
    <numFmt numFmtId="174" formatCode="_-* #,##0.00&quot;€&quot;_-;\-* #,##0.00&quot;€&quot;_-;_-* &quot;-&quot;??&quot;€&quot;_-;_-@_-"/>
    <numFmt numFmtId="175" formatCode="_-* #,##0.00_€_-;\-* #,##0.00_€_-;_-* &quot;-&quot;??_€_-;_-@_-"/>
    <numFmt numFmtId="176" formatCode="0.0000"/>
    <numFmt numFmtId="177" formatCode="0.000"/>
    <numFmt numFmtId="178" formatCode="0.00000"/>
    <numFmt numFmtId="179" formatCode="0.000"/>
  </numFmts>
  <fonts count="16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0"/>
    </font>
    <font>
      <sz val="12"/>
      <name val="Times New Roman"/>
      <family val="0"/>
    </font>
    <font>
      <b/>
      <sz val="10"/>
      <name val="Arial"/>
      <family val="2"/>
    </font>
    <font>
      <sz val="10"/>
      <name val="Verdana"/>
      <family val="0"/>
    </font>
    <font>
      <b/>
      <u val="single"/>
      <sz val="10"/>
      <name val="Arial"/>
      <family val="2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i/>
      <sz val="10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176" fontId="0" fillId="2" borderId="0" xfId="0" applyNumberFormat="1" applyFill="1" applyAlignment="1">
      <alignment/>
    </xf>
    <xf numFmtId="2" fontId="5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1" fontId="8" fillId="0" borderId="0" xfId="0" applyNumberFormat="1" applyFont="1" applyAlignment="1">
      <alignment horizontal="center" wrapText="1"/>
    </xf>
    <xf numFmtId="0" fontId="9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3" borderId="4" xfId="0" applyNumberFormat="1" applyFont="1" applyFill="1" applyBorder="1" applyAlignment="1">
      <alignment/>
    </xf>
    <xf numFmtId="177" fontId="10" fillId="0" borderId="4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/>
    </xf>
    <xf numFmtId="177" fontId="10" fillId="0" borderId="5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4" fillId="0" borderId="4" xfId="0" applyNumberFormat="1" applyFont="1" applyBorder="1" applyAlignment="1">
      <alignment/>
    </xf>
    <xf numFmtId="178" fontId="10" fillId="0" borderId="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4" borderId="0" xfId="0" applyNumberFormat="1" applyFill="1" applyAlignment="1">
      <alignment/>
    </xf>
    <xf numFmtId="2" fontId="15" fillId="0" borderId="7" xfId="0" applyNumberFormat="1" applyFont="1" applyBorder="1" applyAlignment="1">
      <alignment/>
    </xf>
    <xf numFmtId="0" fontId="15" fillId="0" borderId="2" xfId="0" applyFont="1" applyBorder="1" applyAlignment="1">
      <alignment/>
    </xf>
    <xf numFmtId="177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H17" sqref="H15:H17"/>
    </sheetView>
  </sheetViews>
  <sheetFormatPr defaultColWidth="11.57421875" defaultRowHeight="12.75"/>
  <cols>
    <col min="1" max="5" width="11.421875" style="0" customWidth="1"/>
    <col min="6" max="6" width="45.421875" style="0" customWidth="1"/>
    <col min="7" max="16384" width="11.421875" style="0" customWidth="1"/>
  </cols>
  <sheetData>
    <row r="1" spans="1:6" ht="15">
      <c r="A1" s="31" t="s">
        <v>0</v>
      </c>
      <c r="B1" s="31"/>
      <c r="C1" s="31"/>
      <c r="D1" s="31"/>
      <c r="E1" s="31"/>
      <c r="F1" s="31"/>
    </row>
    <row r="2" spans="1:6" ht="15">
      <c r="A2" s="1"/>
      <c r="B2" s="2"/>
      <c r="C2" s="2"/>
      <c r="D2" s="2"/>
      <c r="E2" s="2"/>
      <c r="F2" s="2"/>
    </row>
    <row r="3" spans="1:5" ht="12">
      <c r="A3" s="3"/>
      <c r="B3" s="38" t="s">
        <v>22</v>
      </c>
      <c r="C3" s="38"/>
      <c r="D3" s="38"/>
      <c r="E3" s="38"/>
    </row>
    <row r="5" spans="1:6" ht="12.75" customHeight="1">
      <c r="A5" s="32" t="s">
        <v>1</v>
      </c>
      <c r="B5" s="32"/>
      <c r="C5" s="32"/>
      <c r="D5" s="32"/>
      <c r="E5" s="32"/>
      <c r="F5" s="32"/>
    </row>
    <row r="6" spans="1:6" ht="12">
      <c r="A6" s="32"/>
      <c r="B6" s="32"/>
      <c r="C6" s="32"/>
      <c r="D6" s="32"/>
      <c r="E6" s="32"/>
      <c r="F6" s="32"/>
    </row>
    <row r="7" spans="1:6" ht="12">
      <c r="A7" s="32"/>
      <c r="B7" s="32"/>
      <c r="C7" s="32"/>
      <c r="D7" s="32"/>
      <c r="E7" s="32"/>
      <c r="F7" s="32"/>
    </row>
    <row r="10" spans="1:3" ht="12">
      <c r="A10" s="4" t="s">
        <v>2</v>
      </c>
      <c r="C10" s="5">
        <v>0</v>
      </c>
    </row>
    <row r="11" spans="1:3" ht="12">
      <c r="A11" s="4" t="s">
        <v>3</v>
      </c>
      <c r="C11" s="5">
        <v>0.047</v>
      </c>
    </row>
    <row r="12" spans="1:3" ht="12">
      <c r="A12" s="4" t="s">
        <v>4</v>
      </c>
      <c r="C12" s="5">
        <v>0.996</v>
      </c>
    </row>
    <row r="13" spans="1:3" ht="12">
      <c r="A13" s="4" t="s">
        <v>26</v>
      </c>
      <c r="C13" s="5">
        <v>0.788</v>
      </c>
    </row>
    <row r="14" spans="1:3" ht="12">
      <c r="A14" s="4" t="s">
        <v>6</v>
      </c>
      <c r="C14" s="5">
        <v>0</v>
      </c>
    </row>
    <row r="15" spans="1:3" ht="12">
      <c r="A15" s="4" t="s">
        <v>25</v>
      </c>
      <c r="C15" s="5">
        <v>0.788</v>
      </c>
    </row>
    <row r="16" spans="1:3" ht="12.75">
      <c r="A16" s="4" t="s">
        <v>24</v>
      </c>
      <c r="C16" s="6">
        <v>66.7</v>
      </c>
    </row>
    <row r="17" ht="12">
      <c r="A17" s="4"/>
    </row>
    <row r="18" spans="1:6" ht="15">
      <c r="A18" s="33" t="s">
        <v>9</v>
      </c>
      <c r="B18" s="33"/>
      <c r="C18" s="7">
        <f>E77</f>
        <v>2</v>
      </c>
      <c r="D18" s="34" t="s">
        <v>10</v>
      </c>
      <c r="E18" s="34"/>
      <c r="F18" s="34"/>
    </row>
    <row r="19" spans="1:6" ht="12">
      <c r="A19" s="8"/>
      <c r="B19" s="8"/>
      <c r="C19" s="8"/>
      <c r="D19" s="8"/>
      <c r="E19" s="8"/>
      <c r="F19" s="8"/>
    </row>
    <row r="26" spans="1:4" ht="12">
      <c r="A26" s="35" t="s">
        <v>11</v>
      </c>
      <c r="B26" s="35"/>
      <c r="C26" s="35"/>
      <c r="D26" s="35"/>
    </row>
    <row r="28" spans="1:5" ht="12">
      <c r="A28" s="9" t="s">
        <v>27</v>
      </c>
      <c r="B28" s="10"/>
      <c r="C28" s="10"/>
      <c r="D28" s="11"/>
      <c r="E28" s="11"/>
    </row>
    <row r="29" spans="1:3" ht="12">
      <c r="A29" s="12"/>
      <c r="B29" s="12"/>
      <c r="C29" s="12"/>
    </row>
    <row r="30" spans="1:6" ht="12">
      <c r="A30" s="4" t="s">
        <v>2</v>
      </c>
      <c r="B30" s="12"/>
      <c r="C30" s="5">
        <v>0</v>
      </c>
      <c r="D30" s="13"/>
      <c r="E30" s="13"/>
      <c r="F30" s="13"/>
    </row>
    <row r="31" spans="1:3" ht="12">
      <c r="A31" s="4" t="s">
        <v>3</v>
      </c>
      <c r="B31" s="12"/>
      <c r="C31" s="5">
        <v>0.012</v>
      </c>
    </row>
    <row r="32" spans="1:3" ht="12">
      <c r="A32" s="4" t="s">
        <v>4</v>
      </c>
      <c r="B32" s="12"/>
      <c r="C32" s="5">
        <v>1</v>
      </c>
    </row>
    <row r="33" spans="1:3" ht="12">
      <c r="A33" s="4" t="s">
        <v>5</v>
      </c>
      <c r="B33" s="12"/>
      <c r="C33" s="5">
        <v>0.434</v>
      </c>
    </row>
    <row r="34" spans="1:3" ht="12">
      <c r="A34" s="4" t="s">
        <v>6</v>
      </c>
      <c r="B34" s="12"/>
      <c r="C34" s="5">
        <v>0.007</v>
      </c>
    </row>
    <row r="35" spans="1:3" ht="12">
      <c r="A35" s="4" t="s">
        <v>7</v>
      </c>
      <c r="B35" s="12"/>
      <c r="C35" s="5">
        <v>0.434</v>
      </c>
    </row>
    <row r="36" spans="1:3" ht="12.75">
      <c r="A36" s="4" t="s">
        <v>8</v>
      </c>
      <c r="B36" s="12"/>
      <c r="C36" s="6">
        <v>33.35</v>
      </c>
    </row>
    <row r="37" spans="1:4" ht="12">
      <c r="A37" s="14" t="s">
        <v>12</v>
      </c>
      <c r="B37" s="15"/>
      <c r="C37" s="15">
        <v>2</v>
      </c>
      <c r="D37" s="21" t="s">
        <v>29</v>
      </c>
    </row>
    <row r="39" spans="1:6" ht="12">
      <c r="A39" s="30" t="s">
        <v>28</v>
      </c>
      <c r="B39" s="30"/>
      <c r="C39" s="30"/>
      <c r="D39" s="13"/>
      <c r="E39" s="13"/>
      <c r="F39" s="13"/>
    </row>
    <row r="40" spans="1:6" ht="12">
      <c r="A40" s="12"/>
      <c r="B40" s="12"/>
      <c r="C40" s="12"/>
      <c r="E40" s="11"/>
      <c r="F40" s="11"/>
    </row>
    <row r="41" spans="1:3" ht="12">
      <c r="A41" s="4" t="s">
        <v>2</v>
      </c>
      <c r="B41" s="12"/>
      <c r="C41" s="5">
        <v>0</v>
      </c>
    </row>
    <row r="42" spans="1:3" ht="12">
      <c r="A42" s="4" t="s">
        <v>3</v>
      </c>
      <c r="B42" s="12"/>
      <c r="C42" s="5">
        <v>0.047</v>
      </c>
    </row>
    <row r="43" spans="1:3" ht="12">
      <c r="A43" s="4" t="s">
        <v>4</v>
      </c>
      <c r="B43" s="12"/>
      <c r="C43" s="5">
        <v>0.996</v>
      </c>
    </row>
    <row r="44" spans="1:3" ht="12">
      <c r="A44" s="4" t="s">
        <v>5</v>
      </c>
      <c r="B44" s="12"/>
      <c r="C44" s="5">
        <v>0.788</v>
      </c>
    </row>
    <row r="45" spans="1:3" ht="12">
      <c r="A45" s="4" t="s">
        <v>6</v>
      </c>
      <c r="B45" s="12"/>
      <c r="C45" s="5">
        <v>0</v>
      </c>
    </row>
    <row r="46" spans="1:3" ht="12">
      <c r="A46" s="4" t="s">
        <v>7</v>
      </c>
      <c r="B46" s="12"/>
      <c r="C46" s="5">
        <v>0.788</v>
      </c>
    </row>
    <row r="47" spans="1:3" ht="12.75">
      <c r="A47" s="4" t="s">
        <v>8</v>
      </c>
      <c r="B47" s="12"/>
      <c r="C47" s="6">
        <v>66.7</v>
      </c>
    </row>
    <row r="48" spans="1:4" ht="12.75" thickBot="1">
      <c r="A48" s="14" t="s">
        <v>12</v>
      </c>
      <c r="B48" s="15"/>
      <c r="C48" s="15">
        <v>2</v>
      </c>
      <c r="D48" s="21" t="s">
        <v>29</v>
      </c>
    </row>
    <row r="49" spans="1:3" ht="12">
      <c r="A49" s="27"/>
      <c r="B49" s="28"/>
      <c r="C49" s="28"/>
    </row>
    <row r="50" spans="1:3" ht="12">
      <c r="A50" s="29"/>
      <c r="B50" s="29"/>
      <c r="C50" s="29"/>
    </row>
    <row r="52" spans="4:6" ht="12">
      <c r="D52" s="13"/>
      <c r="E52" s="13"/>
      <c r="F52" s="13"/>
    </row>
    <row r="64" spans="2:4" ht="12">
      <c r="B64">
        <v>0</v>
      </c>
      <c r="C64">
        <v>1</v>
      </c>
      <c r="D64">
        <v>2</v>
      </c>
    </row>
    <row r="65" spans="1:4" ht="12">
      <c r="A65" s="16"/>
      <c r="B65" s="16" t="s">
        <v>19</v>
      </c>
      <c r="C65" s="16" t="s">
        <v>20</v>
      </c>
      <c r="D65" s="16" t="s">
        <v>21</v>
      </c>
    </row>
    <row r="66" spans="1:4" ht="12">
      <c r="A66" s="17" t="s">
        <v>2</v>
      </c>
      <c r="B66" s="18">
        <v>3841.74513409348</v>
      </c>
      <c r="C66" s="18">
        <v>-245.781936115137</v>
      </c>
      <c r="D66" s="18">
        <v>-174.78481508421</v>
      </c>
    </row>
    <row r="67" spans="1:4" ht="12">
      <c r="A67" s="17" t="s">
        <v>3</v>
      </c>
      <c r="B67" s="18">
        <v>-54.5345743908649</v>
      </c>
      <c r="C67" s="18">
        <v>161.281938630534</v>
      </c>
      <c r="D67" s="18">
        <v>100.756267339007</v>
      </c>
    </row>
    <row r="68" spans="1:4" ht="12">
      <c r="A68" s="17" t="s">
        <v>4</v>
      </c>
      <c r="B68" s="18">
        <v>7.28418903213466</v>
      </c>
      <c r="C68" s="18">
        <v>43.3107088151468</v>
      </c>
      <c r="D68" s="18">
        <v>39.0069263849831</v>
      </c>
    </row>
    <row r="69" spans="1:4" ht="12">
      <c r="A69" s="17" t="s">
        <v>5</v>
      </c>
      <c r="B69" s="18">
        <v>6.79632943486589</v>
      </c>
      <c r="C69" s="18">
        <v>38.4650985425805</v>
      </c>
      <c r="D69" s="18">
        <v>24.5969307649506</v>
      </c>
    </row>
    <row r="70" spans="1:4" ht="12">
      <c r="A70" s="17" t="s">
        <v>6</v>
      </c>
      <c r="B70" s="18">
        <v>-540.123877102003</v>
      </c>
      <c r="C70" s="18">
        <v>-26.3548215860323</v>
      </c>
      <c r="D70" s="18">
        <v>-58.8491803162161</v>
      </c>
    </row>
    <row r="71" spans="1:4" ht="12">
      <c r="A71" s="17" t="s">
        <v>7</v>
      </c>
      <c r="B71" s="18">
        <v>17.8911798036613</v>
      </c>
      <c r="C71" s="18">
        <v>-13.0263076269675</v>
      </c>
      <c r="D71" s="18">
        <v>-3.2505963955796</v>
      </c>
    </row>
    <row r="72" spans="1:4" ht="12">
      <c r="A72" s="17" t="s">
        <v>8</v>
      </c>
      <c r="B72" s="18">
        <v>0.0601016562637871</v>
      </c>
      <c r="C72" s="18">
        <v>0.009664009398623481</v>
      </c>
      <c r="D72" s="18">
        <v>0.0109834711283384</v>
      </c>
    </row>
    <row r="73" spans="1:4" ht="12">
      <c r="A73" s="19" t="s">
        <v>14</v>
      </c>
      <c r="B73" s="20">
        <v>-272.306907283587</v>
      </c>
      <c r="C73" s="20">
        <v>-37.3274901728012</v>
      </c>
      <c r="D73" s="20">
        <v>-26.8388166578525</v>
      </c>
    </row>
    <row r="74" spans="2:5" ht="12">
      <c r="B74" s="21">
        <f>$C$10*B66+$C$11*B67+$C$12*B68+$C$13*B69+$C$14*B70+$C$15*B71+$C$16*B72+B73</f>
        <v>-244.1524422511975</v>
      </c>
      <c r="C74" s="21">
        <f>$C$10*C66+$C$11*C67+$C$12*C68+$C$13*C69+$C$14*C70+$C$15*C71+$C$16*C72+C73</f>
        <v>34.08058359111134</v>
      </c>
      <c r="D74" s="21">
        <f>$C$10*D66+$C$11*D67+$C$12*D68+$C$13*D69+$C$14*D70+$C$15*D71+$C$16*D72+D73</f>
        <v>34.301135593848514</v>
      </c>
      <c r="E74" t="str">
        <f>IF(B74=MAX(B74:D74),0,"false")</f>
        <v>false</v>
      </c>
    </row>
    <row r="75" ht="12">
      <c r="E75" t="str">
        <f>IF(C74=MAX(B74:D74),1,"false")</f>
        <v>false</v>
      </c>
    </row>
    <row r="76" ht="12">
      <c r="E76" s="21">
        <f>IF(D74=MAX(B74:D74),2,"false")</f>
        <v>2</v>
      </c>
    </row>
    <row r="77" ht="12">
      <c r="E77" s="21">
        <f>MAX(E74:E76)</f>
        <v>2</v>
      </c>
    </row>
  </sheetData>
  <sheetProtection selectLockedCells="1" selectUnlockedCells="1"/>
  <mergeCells count="7">
    <mergeCell ref="A39:C39"/>
    <mergeCell ref="A1:F1"/>
    <mergeCell ref="B3:E3"/>
    <mergeCell ref="A5:F7"/>
    <mergeCell ref="A18:B18"/>
    <mergeCell ref="D18:F18"/>
    <mergeCell ref="A26:D2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C33" sqref="C33"/>
    </sheetView>
  </sheetViews>
  <sheetFormatPr defaultColWidth="11.57421875" defaultRowHeight="12.75"/>
  <cols>
    <col min="1" max="16384" width="11.421875" style="0" customWidth="1"/>
  </cols>
  <sheetData>
    <row r="1" spans="1:6" ht="15">
      <c r="A1" s="31" t="s">
        <v>15</v>
      </c>
      <c r="B1" s="31"/>
      <c r="C1" s="31"/>
      <c r="D1" s="31"/>
      <c r="E1" s="31"/>
      <c r="F1" s="31"/>
    </row>
    <row r="2" spans="1:6" ht="15">
      <c r="A2" s="1"/>
      <c r="B2" s="2"/>
      <c r="C2" s="2"/>
      <c r="D2" s="2"/>
      <c r="E2" s="2"/>
      <c r="F2" s="2"/>
    </row>
    <row r="3" spans="1:6" ht="12">
      <c r="A3" s="36" t="s">
        <v>23</v>
      </c>
      <c r="B3" s="37"/>
      <c r="C3" s="37"/>
      <c r="D3" s="37"/>
      <c r="E3" s="37"/>
      <c r="F3" s="37"/>
    </row>
    <row r="5" spans="1:6" ht="12.75" customHeight="1">
      <c r="A5" s="32" t="s">
        <v>1</v>
      </c>
      <c r="B5" s="32"/>
      <c r="C5" s="32"/>
      <c r="D5" s="32"/>
      <c r="E5" s="32"/>
      <c r="F5" s="32"/>
    </row>
    <row r="6" spans="1:6" ht="12">
      <c r="A6" s="32"/>
      <c r="B6" s="32"/>
      <c r="C6" s="32"/>
      <c r="D6" s="32"/>
      <c r="E6" s="32"/>
      <c r="F6" s="32"/>
    </row>
    <row r="7" spans="1:6" ht="12">
      <c r="A7" s="32"/>
      <c r="B7" s="32"/>
      <c r="C7" s="32"/>
      <c r="D7" s="32"/>
      <c r="E7" s="32"/>
      <c r="F7" s="32"/>
    </row>
    <row r="10" spans="1:3" ht="15">
      <c r="A10" s="22" t="s">
        <v>2</v>
      </c>
      <c r="C10" s="39">
        <v>0</v>
      </c>
    </row>
    <row r="11" spans="1:6" ht="15">
      <c r="A11" s="33" t="s">
        <v>9</v>
      </c>
      <c r="B11" s="33"/>
      <c r="C11" s="7">
        <f>D43</f>
        <v>1</v>
      </c>
      <c r="D11" s="34" t="s">
        <v>16</v>
      </c>
      <c r="E11" s="34"/>
      <c r="F11" s="34"/>
    </row>
    <row r="12" spans="1:6" ht="12">
      <c r="A12" s="8"/>
      <c r="B12" s="8"/>
      <c r="C12" s="8"/>
      <c r="D12" s="8"/>
      <c r="E12" s="8"/>
      <c r="F12" s="8"/>
    </row>
    <row r="19" spans="1:4" ht="12">
      <c r="A19" s="35" t="s">
        <v>17</v>
      </c>
      <c r="B19" s="35"/>
      <c r="C19" s="35"/>
      <c r="D19" s="35"/>
    </row>
    <row r="21" spans="1:5" ht="12.75">
      <c r="A21" s="41" t="s">
        <v>30</v>
      </c>
      <c r="B21" s="10"/>
      <c r="C21" s="10"/>
      <c r="D21" s="11"/>
      <c r="E21" s="11"/>
    </row>
    <row r="22" spans="1:3" ht="12">
      <c r="A22" s="12"/>
      <c r="B22" s="12"/>
      <c r="C22" s="12"/>
    </row>
    <row r="23" spans="1:3" ht="12">
      <c r="A23" s="23" t="s">
        <v>2</v>
      </c>
      <c r="B23" s="12"/>
      <c r="C23" s="40">
        <v>0</v>
      </c>
    </row>
    <row r="24" spans="1:6" ht="12">
      <c r="A24" s="14" t="s">
        <v>12</v>
      </c>
      <c r="B24" s="15"/>
      <c r="C24" s="15">
        <v>1</v>
      </c>
      <c r="E24" s="11"/>
      <c r="F24" s="11"/>
    </row>
    <row r="25" spans="4:6" ht="12">
      <c r="D25" s="24"/>
      <c r="E25" s="11"/>
      <c r="F25" s="11"/>
    </row>
    <row r="26" spans="1:3" ht="12.75">
      <c r="A26" s="42" t="s">
        <v>31</v>
      </c>
      <c r="B26" s="42"/>
      <c r="C26" s="42"/>
    </row>
    <row r="27" spans="1:3" ht="12">
      <c r="A27" s="12"/>
      <c r="B27" s="12"/>
      <c r="C27" s="12"/>
    </row>
    <row r="28" spans="1:3" ht="12">
      <c r="A28" s="23" t="s">
        <v>2</v>
      </c>
      <c r="B28" s="12"/>
      <c r="C28" s="43">
        <v>0</v>
      </c>
    </row>
    <row r="29" spans="1:3" ht="12">
      <c r="A29" s="14" t="s">
        <v>12</v>
      </c>
      <c r="B29" s="15"/>
      <c r="C29" s="15">
        <v>1</v>
      </c>
    </row>
    <row r="38" spans="1:3" ht="12">
      <c r="A38" s="25"/>
      <c r="B38" s="25" t="s">
        <v>13</v>
      </c>
      <c r="C38" s="25" t="s">
        <v>18</v>
      </c>
    </row>
    <row r="39" spans="1:3" ht="12">
      <c r="A39" s="17" t="s">
        <v>2</v>
      </c>
      <c r="B39" s="18">
        <v>3088.03715123689</v>
      </c>
      <c r="C39" s="26">
        <v>19.6009944265395</v>
      </c>
    </row>
    <row r="40" spans="1:3" ht="12">
      <c r="A40" s="25" t="s">
        <v>14</v>
      </c>
      <c r="B40" s="18">
        <v>-242.212703686779</v>
      </c>
      <c r="C40" s="26">
        <v>-0.031265276253200004</v>
      </c>
    </row>
    <row r="41" spans="2:4" ht="12">
      <c r="B41" s="21">
        <f>$C$10*B39+B40</f>
        <v>-242.212703686779</v>
      </c>
      <c r="C41" s="21">
        <f>$C$10*C39+C40</f>
        <v>-0.031265276253200004</v>
      </c>
      <c r="D41" t="str">
        <f>IF(B41=MAX(B41:C41),0,"false")</f>
        <v>false</v>
      </c>
    </row>
    <row r="42" ht="12">
      <c r="D42" s="21">
        <f>IF(C41=MAX(B41:C41),1,"false")</f>
        <v>1</v>
      </c>
    </row>
    <row r="43" ht="12">
      <c r="D43" s="21">
        <f>MAX(D41:D42)</f>
        <v>1</v>
      </c>
    </row>
  </sheetData>
  <sheetProtection selectLockedCells="1" selectUnlockedCells="1"/>
  <mergeCells count="7">
    <mergeCell ref="A26:C26"/>
    <mergeCell ref="A1:F1"/>
    <mergeCell ref="A5:F7"/>
    <mergeCell ref="A11:B11"/>
    <mergeCell ref="D11:F11"/>
    <mergeCell ref="A19:D19"/>
    <mergeCell ref="A3:F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 Laurin</cp:lastModifiedBy>
  <dcterms:modified xsi:type="dcterms:W3CDTF">2014-11-23T13:16:12Z</dcterms:modified>
  <cp:category/>
  <cp:version/>
  <cp:contentType/>
  <cp:contentStatus/>
</cp:coreProperties>
</file>